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 calcOnSave="0"/>
</workbook>
</file>

<file path=xl/calcChain.xml><?xml version="1.0" encoding="utf-8"?>
<calcChain xmlns="http://schemas.openxmlformats.org/spreadsheetml/2006/main">
  <c r="H146" i="2"/>
  <c r="H150"/>
  <c r="G143" l="1"/>
  <c r="I143"/>
  <c r="J143"/>
  <c r="H143"/>
  <c r="F146"/>
  <c r="F143" s="1"/>
  <c r="G88"/>
  <c r="I88"/>
  <c r="J88"/>
  <c r="H88"/>
  <c r="F91"/>
  <c r="F88" s="1"/>
  <c r="F86"/>
  <c r="H31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71" authorId="0">
      <text>
        <r>
          <rPr>
            <b/>
            <sz val="9"/>
            <color indexed="81"/>
            <rFont val="Tahoma"/>
            <charset val="1"/>
          </rPr>
          <t>-15,0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6" authorId="0">
      <text>
        <r>
          <rPr>
            <b/>
            <sz val="9"/>
            <color indexed="81"/>
            <rFont val="Tahoma"/>
            <charset val="1"/>
          </rPr>
          <t>13185,514 + 15,0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- 6619,786;
- 3465,460 ПСД ЕЦКИД (ОГС отв испол);
- 8150,390 кап рем забор ЕДШИ (ОГС отв испол);
- 11675,380 благ-во ЕДШИ (ОГС отв испол);</t>
        </r>
        <r>
          <rPr>
            <sz val="9"/>
            <color indexed="81"/>
            <rFont val="Tahoma"/>
            <charset val="1"/>
          </rPr>
          <t xml:space="preserve">
- на 2023 год 8086,07335 ЕЦКиД ПСД 2 часть</t>
        </r>
      </text>
    </comment>
    <comment ref="I166" authorId="0">
      <text>
        <r>
          <rPr>
            <b/>
            <sz val="9"/>
            <color indexed="81"/>
            <rFont val="Tahoma"/>
            <charset val="1"/>
          </rPr>
          <t xml:space="preserve">было в 2022 году: 11551,53335
стало:
- в 2022 году 3465,460
- в 2023 году 8086,07335
всего 2022-2023: 11551,53325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<sst xmlns="http://schemas.openxmlformats.org/spreadsheetml/2006/main" count="367" uniqueCount="160">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</sst>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F173" activePane="bottomRight" state="frozen"/>
      <selection pane="topRight" activeCell="E1" sqref="E1"/>
      <selection pane="bottomLeft" activeCell="A13" sqref="A13"/>
      <selection pane="bottomRight" activeCell="L167" sqref="L167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5" t="s">
        <v>159</v>
      </c>
      <c r="H1" s="95"/>
      <c r="I1" s="95"/>
      <c r="J1" s="95"/>
    </row>
    <row r="2" spans="1:52" ht="16.350000000000001" customHeight="1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25" customHeight="1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25" customHeight="1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5" customHeight="1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25" customHeight="1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75" customHeight="1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347202.72109999997</v>
      </c>
      <c r="G13" s="16">
        <f>G18+G23+G28+G33+G38+G43+G48</f>
        <v>83229.998100000012</v>
      </c>
      <c r="H13" s="16">
        <f t="shared" ref="H13:J13" si="1">H18+H23+H28+H33+H38+H43+H48</f>
        <v>89260.856999999989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78"/>
      <c r="B16" s="75"/>
      <c r="C16" s="78"/>
      <c r="D16" s="75"/>
      <c r="E16" s="14" t="s">
        <v>58</v>
      </c>
      <c r="F16" s="15">
        <f t="shared" si="0"/>
        <v>346702.08400000003</v>
      </c>
      <c r="G16" s="16">
        <f t="shared" ref="G16:J16" si="4">G21+G26+G31+G36+G41+G46+G51</f>
        <v>83107.361000000004</v>
      </c>
      <c r="H16" s="16">
        <f t="shared" si="4"/>
        <v>89134.856999999989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5"/>
      <c r="B31" s="93"/>
      <c r="C31" s="78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99311.849000000002</v>
      </c>
      <c r="G63" s="16">
        <f>G68+G73+G78+G83</f>
        <v>22838.251</v>
      </c>
      <c r="H63" s="16">
        <f t="shared" ref="H63:J63" si="24">H68+H73+H78+H83</f>
        <v>24412.313999999998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5"/>
      <c r="B66" s="75"/>
      <c r="C66" s="78"/>
      <c r="D66" s="75"/>
      <c r="E66" s="43" t="s">
        <v>58</v>
      </c>
      <c r="F66" s="15">
        <f t="shared" si="26"/>
        <v>99311.849000000002</v>
      </c>
      <c r="G66" s="16">
        <f>G71+G76+G81+G86</f>
        <v>22838.251</v>
      </c>
      <c r="H66" s="16">
        <f t="shared" ref="H66:J66" si="27">H71+H76+H81+H86</f>
        <v>24412.313999999998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54625.171999999999</v>
      </c>
      <c r="G73" s="16">
        <f>G74+G75+G76+G77</f>
        <v>12486.252</v>
      </c>
      <c r="H73" s="16">
        <f t="shared" ref="H73:J73" si="29">H74+H75+H76+H77</f>
        <v>13200.513999999999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5"/>
      <c r="B76" s="93"/>
      <c r="C76" s="78"/>
      <c r="D76" s="101"/>
      <c r="E76" s="43" t="s">
        <v>58</v>
      </c>
      <c r="F76" s="15">
        <f t="shared" si="26"/>
        <v>54625.171999999999</v>
      </c>
      <c r="G76" s="19">
        <v>12486.252</v>
      </c>
      <c r="H76" s="19">
        <v>13200.513999999999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5"/>
      <c r="B81" s="93"/>
      <c r="C81" s="78"/>
      <c r="D81" s="10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5"/>
      <c r="B86" s="93"/>
      <c r="C86" s="78"/>
      <c r="D86" s="101"/>
      <c r="E86" s="43" t="s">
        <v>58</v>
      </c>
      <c r="F86" s="15">
        <f>G86+H86+I86+J86</f>
        <v>22513.131000000001</v>
      </c>
      <c r="G86" s="19">
        <v>5129.0140000000001</v>
      </c>
      <c r="H86" s="19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241646.70683000001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62230.492270000002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7"/>
      <c r="B96" s="87"/>
      <c r="C96" s="78"/>
      <c r="D96" s="87"/>
      <c r="E96" s="68" t="s">
        <v>58</v>
      </c>
      <c r="F96" s="15">
        <f t="shared" si="26"/>
        <v>240939.016</v>
      </c>
      <c r="G96" s="16">
        <f>G101+G106+G111+G116+G121+G126+G131+G136+G141</f>
        <v>56561.141999999993</v>
      </c>
      <c r="H96" s="16">
        <f>H101+H106+H111+H116+H121+H126+H131+H136+H141</f>
        <v>61877.493000000002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6" t="s">
        <v>69</v>
      </c>
      <c r="B98" s="89" t="s">
        <v>113</v>
      </c>
      <c r="C98" s="77" t="s">
        <v>121</v>
      </c>
      <c r="D98" s="80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6" t="s">
        <v>104</v>
      </c>
      <c r="B113" s="83" t="s">
        <v>114</v>
      </c>
      <c r="C113" s="77">
        <v>2021</v>
      </c>
      <c r="D113" s="80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7"/>
      <c r="B126" s="106"/>
      <c r="C126" s="78"/>
      <c r="D126" s="109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6" t="s">
        <v>103</v>
      </c>
      <c r="B128" s="83" t="s">
        <v>85</v>
      </c>
      <c r="C128" s="77" t="s">
        <v>124</v>
      </c>
      <c r="D128" s="80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7"/>
      <c r="B131" s="106"/>
      <c r="C131" s="78"/>
      <c r="D131" s="81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7"/>
      <c r="B136" s="106"/>
      <c r="C136" s="78"/>
      <c r="D136" s="111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6" t="s">
        <v>148</v>
      </c>
      <c r="B143" s="83" t="s">
        <v>149</v>
      </c>
      <c r="C143" s="77">
        <v>2022</v>
      </c>
      <c r="D143" s="80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113526.25588999999</v>
      </c>
      <c r="G148" s="16">
        <f>G153+G163+G168+G158+G173+G178</f>
        <v>19417.261200000001</v>
      </c>
      <c r="H148" s="16">
        <f t="shared" ref="H148:J148" si="50">H153+H163+H168+H158+H173+H178</f>
        <v>56814.724260000003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7"/>
      <c r="B150" s="87"/>
      <c r="C150" s="78"/>
      <c r="D150" s="113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7"/>
      <c r="B151" s="87"/>
      <c r="C151" s="78"/>
      <c r="D151" s="113"/>
      <c r="E151" s="68" t="s">
        <v>58</v>
      </c>
      <c r="F151" s="15">
        <f t="shared" si="47"/>
        <v>88982.418649999992</v>
      </c>
      <c r="G151" s="16">
        <f t="shared" ref="G151:J151" si="53">G156+G166+G171+G161+G176+G181</f>
        <v>12975.96</v>
      </c>
      <c r="H151" s="16">
        <f t="shared" si="53"/>
        <v>43391.529500000004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0" t="s">
        <v>26</v>
      </c>
      <c r="B158" s="83" t="s">
        <v>152</v>
      </c>
      <c r="C158" s="77" t="s">
        <v>95</v>
      </c>
      <c r="D158" s="80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1"/>
      <c r="B160" s="84"/>
      <c r="C160" s="78"/>
      <c r="D160" s="11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0" t="s">
        <v>27</v>
      </c>
      <c r="B163" s="83" t="s">
        <v>158</v>
      </c>
      <c r="C163" s="77" t="s">
        <v>95</v>
      </c>
      <c r="D163" s="80" t="s">
        <v>153</v>
      </c>
      <c r="E163" s="68" t="s">
        <v>47</v>
      </c>
      <c r="F163" s="15">
        <f t="shared" si="47"/>
        <v>39160.156349999997</v>
      </c>
      <c r="G163" s="16">
        <f t="shared" ref="G163:I163" si="57">G164+G165+G166+G167</f>
        <v>1163.067</v>
      </c>
      <c r="H163" s="16">
        <f t="shared" si="57"/>
        <v>29911.016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1"/>
      <c r="B166" s="84"/>
      <c r="C166" s="78"/>
      <c r="D166" s="113"/>
      <c r="E166" s="68" t="s">
        <v>58</v>
      </c>
      <c r="F166" s="15">
        <f t="shared" si="47"/>
        <v>39160.156349999997</v>
      </c>
      <c r="G166" s="19">
        <v>1163.067</v>
      </c>
      <c r="H166" s="19">
        <v>29911.016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803421.63781999995</v>
      </c>
      <c r="G183" s="59">
        <f t="shared" si="63"/>
        <v>182601.34386000002</v>
      </c>
      <c r="H183" s="59">
        <f>H13+H53+H63+H93+H148+H88+H143</f>
        <v>233852.49253000002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5"/>
      <c r="B185" s="118"/>
      <c r="C185" s="78"/>
      <c r="D185" s="11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777669.47265000001</v>
      </c>
      <c r="G186" s="59">
        <f t="shared" si="66"/>
        <v>175682.71400000001</v>
      </c>
      <c r="H186" s="59">
        <f>H16+H56+H66+H96+H151+H91+H146</f>
        <v>219950.2985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2022-10-10T09:45:07Z</dcterms:modified>
</cp:coreProperties>
</file>